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ЭтаКнига" defaultThemeVersion="124226"/>
  <bookViews>
    <workbookView xWindow="0" yWindow="0" windowWidth="28800" windowHeight="11700" tabRatio="909"/>
  </bookViews>
  <sheets>
    <sheet name="Список дежурных ТП" sheetId="34" r:id="rId1"/>
    <sheet name="Норма времени" sheetId="5" state="hidden" r:id="rId2"/>
  </sheets>
  <definedNames>
    <definedName name="_xlnm._FilterDatabase" localSheetId="0" hidden="1">'Список дежурных ТП'!$A$2:$C$11</definedName>
    <definedName name="_xlnm.Print_Area" localSheetId="1">'Норма времени'!$B$1:$H$43</definedName>
  </definedNames>
  <calcPr calcId="162913"/>
</workbook>
</file>

<file path=xl/calcChain.xml><?xml version="1.0" encoding="utf-8"?>
<calcChain xmlns="http://schemas.openxmlformats.org/spreadsheetml/2006/main">
  <c r="E23" i="5" l="1"/>
  <c r="E22" i="5"/>
  <c r="E21" i="5"/>
  <c r="C23" i="5"/>
  <c r="F23" i="5" s="1"/>
  <c r="C22" i="5"/>
  <c r="C21" i="5"/>
  <c r="C41" i="5"/>
  <c r="F41" i="5" s="1"/>
  <c r="E13" i="5"/>
  <c r="E12" i="5"/>
  <c r="E11" i="5"/>
  <c r="D12" i="5"/>
  <c r="D11" i="5"/>
  <c r="F11" i="5" s="1"/>
  <c r="G21" i="5" s="1"/>
  <c r="E31" i="5"/>
  <c r="D31" i="5"/>
  <c r="F31" i="5" s="1"/>
  <c r="C31" i="5"/>
  <c r="C11" i="5"/>
  <c r="D39" i="5"/>
  <c r="C19" i="5"/>
  <c r="F19" i="5" s="1"/>
  <c r="D13" i="5"/>
  <c r="D9" i="5"/>
  <c r="C13" i="5"/>
  <c r="F13" i="5" s="1"/>
  <c r="C33" i="5"/>
  <c r="F33" i="5" s="1"/>
  <c r="G43" i="5" s="1"/>
  <c r="D33" i="5"/>
  <c r="E33" i="5"/>
  <c r="C43" i="5"/>
  <c r="C12" i="5"/>
  <c r="F12" i="5"/>
  <c r="G22" i="5" s="1"/>
  <c r="C32" i="5"/>
  <c r="F32" i="5" s="1"/>
  <c r="G42" i="5" s="1"/>
  <c r="D32" i="5"/>
  <c r="E32" i="5"/>
  <c r="C42" i="5"/>
  <c r="F42" i="5" s="1"/>
  <c r="C9" i="5"/>
  <c r="E9" i="5"/>
  <c r="F9" i="5" s="1"/>
  <c r="G19" i="5" s="1"/>
  <c r="D19" i="5"/>
  <c r="E19" i="5"/>
  <c r="C29" i="5"/>
  <c r="D29" i="5"/>
  <c r="E29" i="5"/>
  <c r="C39" i="5"/>
  <c r="E39" i="5"/>
  <c r="F39" i="5" s="1"/>
  <c r="F8" i="5"/>
  <c r="F18" i="5"/>
  <c r="G18" i="5" s="1"/>
  <c r="F28" i="5"/>
  <c r="F38" i="5"/>
  <c r="G38" i="5" s="1"/>
  <c r="F7" i="5"/>
  <c r="G17" i="5" s="1"/>
  <c r="F17" i="5"/>
  <c r="F27" i="5"/>
  <c r="G37" i="5" s="1"/>
  <c r="F37" i="5"/>
  <c r="F22" i="5"/>
  <c r="F43" i="5"/>
  <c r="F21" i="5"/>
  <c r="F29" i="5"/>
  <c r="G39" i="5" s="1"/>
  <c r="H42" i="5" l="1"/>
  <c r="H38" i="5"/>
  <c r="G41" i="5"/>
  <c r="H41" i="5" s="1"/>
  <c r="H37" i="5"/>
  <c r="H39" i="5"/>
  <c r="G23" i="5"/>
  <c r="H43" i="5" s="1"/>
</calcChain>
</file>

<file path=xl/sharedStrings.xml><?xml version="1.0" encoding="utf-8"?>
<sst xmlns="http://schemas.openxmlformats.org/spreadsheetml/2006/main" count="87" uniqueCount="55">
  <si>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</si>
  <si>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</si>
  <si>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</si>
  <si>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</si>
  <si>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</si>
  <si>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</si>
  <si>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</si>
  <si>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</si>
  <si>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</si>
  <si>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</si>
  <si>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</si>
  <si>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</si>
  <si>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I квартал</t>
  </si>
  <si>
    <t>Количество дней</t>
  </si>
  <si>
    <t>Календарные дни</t>
  </si>
  <si>
    <t>Рабочие дни</t>
  </si>
  <si>
    <t>Выходные и праздничные дни</t>
  </si>
  <si>
    <t>Рабочее время (в часах)</t>
  </si>
  <si>
    <t>При 40-часовой рабочей неделе</t>
  </si>
  <si>
    <t>При 36-часовой рабочей неделе</t>
  </si>
  <si>
    <t>При 24-часовой рабочей неделе</t>
  </si>
  <si>
    <t>II квартал</t>
  </si>
  <si>
    <t>1 полугодие</t>
  </si>
  <si>
    <t>III квартал</t>
  </si>
  <si>
    <t>IV квартал</t>
  </si>
  <si>
    <t>2 полугодие</t>
  </si>
  <si>
    <t>( Пятидневная рабочая неделя )</t>
  </si>
  <si>
    <t>Производственный календарь на 2018 г.</t>
  </si>
  <si>
    <t>2018 год</t>
  </si>
  <si>
    <t>Дежурная ТП</t>
  </si>
  <si>
    <t>Дежурство</t>
  </si>
  <si>
    <t>ДО "БИЗНЕС-ЦЕНТР ФРУНЗЕНСКИЙ"</t>
  </si>
  <si>
    <t>Филиал ПАО "БАНК УРАЛСИБ" в г. Санкт-Петербург</t>
  </si>
  <si>
    <t>ДО "Стерлитамакский"</t>
  </si>
  <si>
    <t>ДО "Отделение "Центр клиентского обслуживания"</t>
  </si>
  <si>
    <t>ДО "Отделение в г.Нефтекамск"</t>
  </si>
  <si>
    <t>ДО "Отделение "Универсальное"</t>
  </si>
  <si>
    <t>ДО "Отделение в г. Октябрьский"</t>
  </si>
  <si>
    <t>ДО "Центральный"</t>
  </si>
  <si>
    <t>Москва</t>
  </si>
  <si>
    <t>Санкт-Петербург</t>
  </si>
  <si>
    <t>Стерлитамак</t>
  </si>
  <si>
    <t>Уфа</t>
  </si>
  <si>
    <t>Нефтекамск</t>
  </si>
  <si>
    <t>Октябрьский</t>
  </si>
  <si>
    <t>Краснодар</t>
  </si>
  <si>
    <t>Город</t>
  </si>
  <si>
    <t>ДО Метрополис</t>
  </si>
  <si>
    <t>ДО «Черемушки»</t>
  </si>
  <si>
    <t>ДО «Таганское»</t>
  </si>
  <si>
    <t>УПиКО г. Екатеринбург</t>
  </si>
  <si>
    <t>Екатеринбург</t>
  </si>
  <si>
    <t>УПиКО г. Новосибирск</t>
  </si>
  <si>
    <t>Новосибирск</t>
  </si>
  <si>
    <t>Филиал ПАО "БАНК УРАЛСИБ" в г.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</si>
</sst>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8"/>
      <name val="Arial Cyr"/>
      <family val="2"/>
      <charset val="204"/>
    </font>
    <font>
      <b/>
      <sz val="8"/>
      <name val="Arial Cyr"/>
      <family val="2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1"/>
      <color rgb="FF6B6B6B"/>
      <name val="Verdana"/>
      <family val="2"/>
      <charset val="204"/>
    </font>
    <font>
      <b/>
      <sz val="11"/>
      <color rgb="FF6B6B6B"/>
      <name val="Verdana"/>
      <family val="2"/>
      <charset val="204"/>
    </font>
    <font>
      <b/>
      <sz val="11"/>
      <color rgb="FFD02B30"/>
      <name val="Verdana"/>
      <family val="2"/>
      <charset val="204"/>
    </font>
    <font>
      <b/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82">
    <xf numFmtId="0" fontId="0" fillId="0" borderId="0" xfId="0"/>
    <xf numFmtId="0" fontId="0" fillId="2" borderId="0" xfId="0" applyFill="1"/>
    <xf numFmtId="0" fontId="0" fillId="2" borderId="0" xfId="0" applyFill="1" applyBorder="1"/>
    <xf numFmtId="0" fontId="6" fillId="2" borderId="0" xfId="0" applyFont="1" applyFill="1"/>
    <xf numFmtId="0" fontId="6" fillId="2" borderId="1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5" xfId="0" applyFont="1" applyFill="1" applyBorder="1"/>
    <xf numFmtId="1" fontId="0" fillId="2" borderId="6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6" fillId="2" borderId="9" xfId="0" applyFont="1" applyFill="1" applyBorder="1"/>
    <xf numFmtId="1" fontId="0" fillId="2" borderId="10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0" fontId="6" fillId="2" borderId="12" xfId="0" applyFont="1" applyFill="1" applyBorder="1"/>
    <xf numFmtId="0" fontId="7" fillId="2" borderId="13" xfId="0" applyFont="1" applyFill="1" applyBorder="1" applyAlignment="1">
      <alignment horizontal="center"/>
    </xf>
    <xf numFmtId="0" fontId="6" fillId="2" borderId="0" xfId="0" applyFont="1" applyFill="1" applyBorder="1"/>
    <xf numFmtId="0" fontId="7" fillId="2" borderId="14" xfId="0" applyFont="1" applyFill="1" applyBorder="1" applyAlignment="1">
      <alignment horizontal="center"/>
    </xf>
    <xf numFmtId="1" fontId="0" fillId="2" borderId="15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9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6" fillId="2" borderId="15" xfId="0" applyFont="1" applyFill="1" applyBorder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0" fillId="2" borderId="10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2" borderId="16" xfId="0" applyNumberForma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164" fontId="0" fillId="2" borderId="21" xfId="0" applyNumberFormat="1" applyFill="1" applyBorder="1" applyAlignment="1">
      <alignment horizontal="center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4" fontId="0" fillId="2" borderId="0" xfId="0" applyNumberForma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10" fillId="0" borderId="0" xfId="0" applyFont="1" applyBorder="1"/>
    <xf numFmtId="0" fontId="5" fillId="0" borderId="0" xfId="1" applyBorder="1" applyAlignment="1" applyProtection="1"/>
    <xf numFmtId="0" fontId="0" fillId="0" borderId="0" xfId="0" applyBorder="1" applyAlignment="1">
      <alignment horizontal="right"/>
    </xf>
    <xf numFmtId="0" fontId="4" fillId="0" borderId="0" xfId="2"/>
    <xf numFmtId="0" fontId="13" fillId="3" borderId="7" xfId="2" applyFont="1" applyFill="1" applyBorder="1" applyAlignment="1">
      <alignment horizontal="center" vertical="center"/>
    </xf>
    <xf numFmtId="14" fontId="4" fillId="2" borderId="0" xfId="2" applyNumberFormat="1" applyFill="1"/>
    <xf numFmtId="0" fontId="3" fillId="0" borderId="0" xfId="2" applyFont="1"/>
    <xf numFmtId="0" fontId="2" fillId="0" borderId="0" xfId="2" applyFont="1"/>
    <xf numFmtId="0" fontId="1" fillId="0" borderId="0" xfId="2" applyFont="1"/>
    <xf numFmtId="14" fontId="1" fillId="0" borderId="0" xfId="2" applyNumberFormat="1" applyFont="1"/>
    <xf numFmtId="0" fontId="13" fillId="3" borderId="24" xfId="2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29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3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0" fillId="2" borderId="32" xfId="0" applyFill="1" applyBorder="1" applyAlignment="1">
      <alignment horizontal="center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36" xfId="0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0" xfId="0" applyFill="1" applyBorder="1" applyAlignment="1">
      <alignment horizont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9" defaultPivotStyle="PivotStyleLight16"/>
  <colors>
    <mruColors>
      <color rgb="FF89E0FF"/>
      <color rgb="FFE4DFEC"/>
      <color rgb="FFF8D608"/>
      <color rgb="FFBCE292"/>
      <color rgb="FF9751CB"/>
      <color rgb="FFFFCA33"/>
      <color rgb="FF9F5FCF"/>
      <color rgb="FFD0E40E"/>
      <color rgb="FFFFD76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tabSelected="1" zoomScale="70" zoomScaleNormal="70" workbookViewId="0">
      <selection activeCell="C29" sqref="C29"/>
    </sheetView>
  </sheetViews>
  <sheetFormatPr defaultColWidth="9.140625" defaultRowHeight="15" x14ac:dyDescent="0.25"/>
  <cols>
    <col min="1" max="1" width="49.140625" style="49" customWidth="1"/>
    <col min="2" max="2" width="11.140625" style="49" bestFit="1" customWidth="1"/>
    <col min="3" max="3" width="17.28515625" style="49" bestFit="1" customWidth="1"/>
    <col min="4" max="16384" width="9.140625" style="49"/>
  </cols>
  <sheetData>
    <row r="1" spans="1:3" ht="15" customHeight="1" x14ac:dyDescent="0.25">
      <c r="A1" s="56"/>
      <c r="B1" s="56"/>
      <c r="C1" s="56"/>
    </row>
    <row r="2" spans="1:3" ht="25.9" customHeight="1" x14ac:dyDescent="0.25">
      <c r="A2" s="50" t="s">
        <v>29</v>
      </c>
      <c r="B2" s="50" t="s">
        <v>30</v>
      </c>
      <c r="C2" s="50" t="s">
        <v>46</v>
      </c>
    </row>
    <row r="3" spans="1:3" x14ac:dyDescent="0.25">
      <c r="A3" s="49" t="s">
        <v>31</v>
      </c>
      <c r="B3" s="55">
        <v>45821</v>
      </c>
      <c r="C3" s="49" t="s">
        <v>39</v>
      </c>
    </row>
    <row r="4" spans="1:3" x14ac:dyDescent="0.25">
      <c r="A4" s="49" t="s">
        <v>32</v>
      </c>
      <c r="B4" s="55">
        <v>45821</v>
      </c>
      <c r="C4" s="49" t="s">
        <v>40</v>
      </c>
    </row>
    <row r="5" spans="1:3" x14ac:dyDescent="0.25">
      <c r="A5" s="52" t="s">
        <v>47</v>
      </c>
      <c r="B5" s="55">
        <v>45821</v>
      </c>
      <c r="C5" s="53" t="s">
        <v>39</v>
      </c>
    </row>
    <row r="6" spans="1:3" x14ac:dyDescent="0.25">
      <c r="A6" s="49" t="s">
        <v>33</v>
      </c>
      <c r="B6" s="55">
        <v>45821</v>
      </c>
      <c r="C6" s="49" t="s">
        <v>41</v>
      </c>
    </row>
    <row r="7" spans="1:3" x14ac:dyDescent="0.25">
      <c r="A7" s="49" t="s">
        <v>34</v>
      </c>
      <c r="B7" s="55">
        <v>45821</v>
      </c>
      <c r="C7" s="49" t="s">
        <v>42</v>
      </c>
    </row>
    <row r="8" spans="1:3" x14ac:dyDescent="0.25">
      <c r="A8" s="49" t="s">
        <v>35</v>
      </c>
      <c r="B8" s="55">
        <v>45821</v>
      </c>
      <c r="C8" s="49" t="s">
        <v>43</v>
      </c>
    </row>
    <row r="9" spans="1:3" x14ac:dyDescent="0.25">
      <c r="A9" s="49" t="s">
        <v>36</v>
      </c>
      <c r="B9" s="55">
        <v>45821</v>
      </c>
      <c r="C9" s="49" t="s">
        <v>42</v>
      </c>
    </row>
    <row r="10" spans="1:3" x14ac:dyDescent="0.25">
      <c r="A10" s="49" t="s">
        <v>37</v>
      </c>
      <c r="B10" s="55">
        <v>45821</v>
      </c>
      <c r="C10" s="49" t="s">
        <v>44</v>
      </c>
    </row>
    <row r="11" spans="1:3" x14ac:dyDescent="0.25">
      <c r="A11" s="49" t="s">
        <v>38</v>
      </c>
      <c r="B11" s="55">
        <v>45821</v>
      </c>
      <c r="C11" s="49" t="s">
        <v>45</v>
      </c>
    </row>
    <row r="12" spans="1:3" x14ac:dyDescent="0.25">
      <c r="A12" s="49" t="s">
        <v>48</v>
      </c>
      <c r="B12" s="55">
        <v>45821</v>
      </c>
      <c r="C12" s="49" t="s">
        <v>39</v>
      </c>
    </row>
    <row r="13" spans="1:3" x14ac:dyDescent="0.25">
      <c r="A13" s="49" t="s">
        <v>49</v>
      </c>
      <c r="B13" s="55">
        <v>45821</v>
      </c>
      <c r="C13" s="49" t="s">
        <v>39</v>
      </c>
    </row>
    <row r="14" spans="1:3" x14ac:dyDescent="0.25">
      <c r="A14" s="49" t="s">
        <v>50</v>
      </c>
      <c r="B14" s="55">
        <v>45821</v>
      </c>
      <c r="C14" s="54" t="s">
        <v>51</v>
      </c>
    </row>
    <row r="15" spans="1:3" x14ac:dyDescent="0.25">
      <c r="A15" s="49" t="s">
        <v>52</v>
      </c>
      <c r="B15" s="55">
        <v>45821</v>
      </c>
      <c r="C15" s="54" t="s">
        <v>53</v>
      </c>
    </row>
    <row r="18" spans="1:3" ht="15" customHeight="1" x14ac:dyDescent="0.25">
      <c r="A18" s="56"/>
      <c r="B18" s="56"/>
      <c r="C18" s="56"/>
    </row>
    <row r="19" spans="1:3" x14ac:dyDescent="0.25">
      <c r="A19" s="50" t="s">
        <v>29</v>
      </c>
      <c r="B19" s="50" t="s">
        <v>30</v>
      </c>
      <c r="C19" s="50" t="s">
        <v>46</v>
      </c>
    </row>
    <row r="20" spans="1:3" x14ac:dyDescent="0.25">
      <c r="A20" s="49" t="s">
        <v>54</v>
      </c>
      <c r="B20" s="51">
        <v>45814</v>
      </c>
      <c r="C20" s="49" t="s">
        <v>42</v>
      </c>
    </row>
    <row r="21" spans="1:3" x14ac:dyDescent="0.25">
      <c r="B21" s="51"/>
    </row>
    <row r="22" spans="1:3" x14ac:dyDescent="0.25">
      <c r="B22" s="51"/>
    </row>
  </sheetData>
  <autoFilter ref="A2:C11"/>
  <mergeCells count="2">
    <mergeCell ref="A1:C1"/>
    <mergeCell ref="A18:C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N82"/>
  <sheetViews>
    <sheetView showGridLines="0" showZeros="0" topLeftCell="A13" zoomScaleNormal="100" workbookViewId="0">
      <selection activeCell="B3" sqref="B3:H3"/>
    </sheetView>
  </sheetViews>
  <sheetFormatPr defaultColWidth="9.140625" defaultRowHeight="12.75" x14ac:dyDescent="0.2"/>
  <cols>
    <col min="1" max="1" width="3.140625" style="1" customWidth="1"/>
    <col min="2" max="2" width="24.42578125" style="3" customWidth="1"/>
    <col min="3" max="8" width="10.7109375" style="1" customWidth="1"/>
    <col min="9" max="9" width="9.140625" style="1"/>
    <col min="10" max="10" width="17" style="1" customWidth="1"/>
    <col min="11" max="16384" width="9.140625" style="1"/>
  </cols>
  <sheetData>
    <row r="1" spans="2:14" s="3" customFormat="1" ht="14.25" x14ac:dyDescent="0.2">
      <c r="B1" s="63"/>
      <c r="C1" s="68"/>
      <c r="D1" s="68"/>
      <c r="E1" s="68"/>
      <c r="F1" s="68"/>
      <c r="G1" s="68"/>
      <c r="H1" s="68"/>
      <c r="J1" s="26"/>
    </row>
    <row r="2" spans="2:14" s="3" customFormat="1" ht="15.75" x14ac:dyDescent="0.25">
      <c r="B2" s="75" t="s">
        <v>27</v>
      </c>
      <c r="C2" s="76"/>
      <c r="D2" s="76"/>
      <c r="E2" s="76"/>
      <c r="F2" s="76"/>
      <c r="G2" s="76"/>
      <c r="H2" s="76"/>
      <c r="J2" s="27"/>
    </row>
    <row r="3" spans="2:14" s="3" customFormat="1" ht="15.75" x14ac:dyDescent="0.25">
      <c r="B3" s="75" t="s">
        <v>26</v>
      </c>
      <c r="C3" s="76"/>
      <c r="D3" s="76"/>
      <c r="E3" s="76"/>
      <c r="F3" s="76"/>
      <c r="G3" s="76"/>
      <c r="H3" s="76"/>
      <c r="J3" s="27"/>
    </row>
    <row r="4" spans="2:14" s="3" customFormat="1" ht="15" thickBot="1" x14ac:dyDescent="0.25">
      <c r="B4" s="63"/>
      <c r="C4" s="81"/>
      <c r="D4" s="81"/>
      <c r="E4" s="81"/>
      <c r="F4" s="81"/>
      <c r="G4" s="81"/>
      <c r="H4" s="81"/>
      <c r="J4" s="27"/>
    </row>
    <row r="5" spans="2:14" s="3" customFormat="1" ht="14.25" x14ac:dyDescent="0.2">
      <c r="B5" s="4"/>
      <c r="C5" s="5" t="s">
        <v>0</v>
      </c>
      <c r="D5" s="6" t="s">
        <v>1</v>
      </c>
      <c r="E5" s="7" t="s">
        <v>2</v>
      </c>
      <c r="F5" s="5" t="s">
        <v>12</v>
      </c>
      <c r="G5" s="77"/>
      <c r="H5" s="78"/>
      <c r="J5" s="27"/>
    </row>
    <row r="6" spans="2:14" ht="14.25" x14ac:dyDescent="0.2">
      <c r="B6" s="8"/>
      <c r="C6" s="62" t="s">
        <v>13</v>
      </c>
      <c r="D6" s="63"/>
      <c r="E6" s="58"/>
      <c r="F6" s="58"/>
      <c r="G6" s="63"/>
      <c r="H6" s="61"/>
      <c r="J6" s="27"/>
    </row>
    <row r="7" spans="2:14" ht="14.25" x14ac:dyDescent="0.2">
      <c r="B7" s="8" t="s">
        <v>14</v>
      </c>
      <c r="C7" s="9">
        <v>31</v>
      </c>
      <c r="D7" s="10">
        <v>28</v>
      </c>
      <c r="E7" s="11">
        <v>31</v>
      </c>
      <c r="F7" s="9">
        <f>C7+D7+E7</f>
        <v>90</v>
      </c>
      <c r="G7" s="69"/>
      <c r="H7" s="70"/>
      <c r="J7" s="27"/>
    </row>
    <row r="8" spans="2:14" ht="14.25" x14ac:dyDescent="0.2">
      <c r="B8" s="12" t="s">
        <v>15</v>
      </c>
      <c r="C8" s="9">
        <v>17</v>
      </c>
      <c r="D8" s="10">
        <v>19</v>
      </c>
      <c r="E8" s="11">
        <v>20</v>
      </c>
      <c r="F8" s="9">
        <f>C8+D8+E8</f>
        <v>56</v>
      </c>
      <c r="G8" s="71"/>
      <c r="H8" s="72"/>
      <c r="J8" s="26"/>
    </row>
    <row r="9" spans="2:14" ht="14.25" x14ac:dyDescent="0.2">
      <c r="B9" s="12" t="s">
        <v>16</v>
      </c>
      <c r="C9" s="9">
        <f>C7-C8</f>
        <v>14</v>
      </c>
      <c r="D9" s="13">
        <f>D7-D8</f>
        <v>9</v>
      </c>
      <c r="E9" s="14">
        <f>E7-E8</f>
        <v>11</v>
      </c>
      <c r="F9" s="9">
        <f>C9+D9+E9</f>
        <v>34</v>
      </c>
      <c r="G9" s="79"/>
      <c r="H9" s="80"/>
      <c r="J9" s="27"/>
    </row>
    <row r="10" spans="2:14" ht="14.25" x14ac:dyDescent="0.2">
      <c r="B10" s="12"/>
      <c r="C10" s="62" t="s">
        <v>17</v>
      </c>
      <c r="D10" s="63"/>
      <c r="E10" s="58"/>
      <c r="F10" s="58"/>
      <c r="G10" s="63"/>
      <c r="H10" s="61"/>
      <c r="J10" s="41"/>
      <c r="K10" s="2"/>
      <c r="L10" s="2"/>
      <c r="M10" s="2"/>
      <c r="N10" s="2"/>
    </row>
    <row r="11" spans="2:14" ht="14.25" x14ac:dyDescent="0.2">
      <c r="B11" s="25" t="s">
        <v>18</v>
      </c>
      <c r="C11" s="28">
        <f>C8*8</f>
        <v>136</v>
      </c>
      <c r="D11" s="28">
        <f>D8*8-1</f>
        <v>151</v>
      </c>
      <c r="E11" s="28">
        <f>E8*8-1</f>
        <v>159</v>
      </c>
      <c r="F11" s="29">
        <f>C11+D11+E11</f>
        <v>446</v>
      </c>
      <c r="G11" s="69"/>
      <c r="H11" s="70"/>
      <c r="J11" s="41"/>
      <c r="K11" s="2"/>
      <c r="L11" s="2"/>
      <c r="M11" s="2"/>
      <c r="N11" s="2"/>
    </row>
    <row r="12" spans="2:14" ht="14.25" x14ac:dyDescent="0.2">
      <c r="B12" s="12" t="s">
        <v>19</v>
      </c>
      <c r="C12" s="36">
        <f>C8*36/5</f>
        <v>122.4</v>
      </c>
      <c r="D12" s="30">
        <f>D8*36/5-1</f>
        <v>135.80000000000001</v>
      </c>
      <c r="E12" s="31">
        <f>E8*36/5-1</f>
        <v>143</v>
      </c>
      <c r="F12" s="29">
        <f>C12+D12+E12</f>
        <v>401.20000000000005</v>
      </c>
      <c r="G12" s="71"/>
      <c r="H12" s="72"/>
      <c r="J12" s="41"/>
      <c r="K12" s="2"/>
      <c r="L12" s="2"/>
      <c r="M12" s="2"/>
      <c r="N12" s="2"/>
    </row>
    <row r="13" spans="2:14" ht="15" thickBot="1" x14ac:dyDescent="0.25">
      <c r="B13" s="15" t="s">
        <v>20</v>
      </c>
      <c r="C13" s="32">
        <f>C8*24/5</f>
        <v>81.599999999999994</v>
      </c>
      <c r="D13" s="33">
        <f>D8*24/5-1</f>
        <v>90.2</v>
      </c>
      <c r="E13" s="34">
        <f>E8*24/5-1</f>
        <v>95</v>
      </c>
      <c r="F13" s="32">
        <f>C13+D13+E13</f>
        <v>266.8</v>
      </c>
      <c r="G13" s="73"/>
      <c r="H13" s="74"/>
      <c r="J13" s="41"/>
      <c r="K13" s="2"/>
      <c r="L13" s="2"/>
      <c r="M13" s="2"/>
      <c r="N13" s="2"/>
    </row>
    <row r="14" spans="2:14" ht="15" thickBot="1" x14ac:dyDescent="0.25">
      <c r="J14" s="41"/>
      <c r="K14" s="2"/>
      <c r="L14" s="2"/>
      <c r="M14" s="2"/>
      <c r="N14" s="2"/>
    </row>
    <row r="15" spans="2:14" s="3" customFormat="1" ht="14.25" x14ac:dyDescent="0.2">
      <c r="B15" s="4"/>
      <c r="C15" s="5" t="s">
        <v>3</v>
      </c>
      <c r="D15" s="6" t="s">
        <v>4</v>
      </c>
      <c r="E15" s="7" t="s">
        <v>5</v>
      </c>
      <c r="F15" s="5" t="s">
        <v>21</v>
      </c>
      <c r="G15" s="6" t="s">
        <v>22</v>
      </c>
      <c r="H15" s="16"/>
      <c r="J15" s="42"/>
      <c r="K15" s="17"/>
      <c r="L15" s="17"/>
      <c r="M15" s="17"/>
      <c r="N15" s="17"/>
    </row>
    <row r="16" spans="2:14" ht="14.25" x14ac:dyDescent="0.2">
      <c r="B16" s="8"/>
      <c r="C16" s="60" t="s">
        <v>13</v>
      </c>
      <c r="D16" s="58"/>
      <c r="E16" s="58"/>
      <c r="F16" s="58"/>
      <c r="G16" s="58"/>
      <c r="H16" s="61"/>
      <c r="J16" s="43"/>
      <c r="K16" s="2"/>
      <c r="L16" s="2"/>
      <c r="M16" s="2"/>
      <c r="N16" s="2"/>
    </row>
    <row r="17" spans="2:14" ht="14.25" x14ac:dyDescent="0.2">
      <c r="B17" s="8" t="s">
        <v>14</v>
      </c>
      <c r="C17" s="9">
        <v>30</v>
      </c>
      <c r="D17" s="10">
        <v>31</v>
      </c>
      <c r="E17" s="11">
        <v>30</v>
      </c>
      <c r="F17" s="9">
        <f>C17+D17+E17</f>
        <v>91</v>
      </c>
      <c r="G17" s="10">
        <f>F7+F17</f>
        <v>181</v>
      </c>
      <c r="H17" s="64"/>
      <c r="J17" s="43"/>
      <c r="K17" s="2"/>
      <c r="L17" s="2"/>
      <c r="M17" s="2"/>
      <c r="N17" s="2"/>
    </row>
    <row r="18" spans="2:14" ht="14.25" x14ac:dyDescent="0.2">
      <c r="B18" s="12" t="s">
        <v>15</v>
      </c>
      <c r="C18" s="9">
        <v>21</v>
      </c>
      <c r="D18" s="10">
        <v>20</v>
      </c>
      <c r="E18" s="11">
        <v>20</v>
      </c>
      <c r="F18" s="9">
        <f>C18+D18+E18</f>
        <v>61</v>
      </c>
      <c r="G18" s="10">
        <f>F8+F18</f>
        <v>117</v>
      </c>
      <c r="H18" s="65"/>
      <c r="J18" s="43"/>
      <c r="K18" s="2"/>
      <c r="L18" s="2"/>
      <c r="M18" s="2"/>
      <c r="N18" s="2"/>
    </row>
    <row r="19" spans="2:14" ht="14.25" x14ac:dyDescent="0.2">
      <c r="B19" s="12" t="s">
        <v>16</v>
      </c>
      <c r="C19" s="9">
        <f>C17-C18</f>
        <v>9</v>
      </c>
      <c r="D19" s="13">
        <f>D17-D18</f>
        <v>11</v>
      </c>
      <c r="E19" s="14">
        <f>E17-E18</f>
        <v>10</v>
      </c>
      <c r="F19" s="9">
        <f>C19+D19+E19</f>
        <v>30</v>
      </c>
      <c r="G19" s="10">
        <f>F9+F19</f>
        <v>64</v>
      </c>
      <c r="H19" s="66"/>
      <c r="J19" s="43"/>
      <c r="K19" s="2"/>
      <c r="L19" s="2"/>
      <c r="M19" s="2"/>
      <c r="N19" s="2"/>
    </row>
    <row r="20" spans="2:14" ht="14.25" x14ac:dyDescent="0.2">
      <c r="B20" s="12"/>
      <c r="C20" s="62" t="s">
        <v>17</v>
      </c>
      <c r="D20" s="58"/>
      <c r="E20" s="58"/>
      <c r="F20" s="58"/>
      <c r="G20" s="58"/>
      <c r="H20" s="61"/>
      <c r="J20" s="43"/>
      <c r="K20" s="2"/>
      <c r="L20" s="2"/>
      <c r="M20" s="2"/>
      <c r="N20" s="2"/>
    </row>
    <row r="21" spans="2:14" ht="14.25" x14ac:dyDescent="0.2">
      <c r="B21" s="25" t="s">
        <v>18</v>
      </c>
      <c r="C21" s="28">
        <f>C18*8-1</f>
        <v>167</v>
      </c>
      <c r="D21" s="28">
        <v>159</v>
      </c>
      <c r="E21" s="28">
        <f>E18*8-1</f>
        <v>159</v>
      </c>
      <c r="F21" s="29">
        <f>C21+D21+E21</f>
        <v>485</v>
      </c>
      <c r="G21" s="30">
        <f>F11+F21</f>
        <v>931</v>
      </c>
      <c r="H21" s="64"/>
      <c r="J21" s="43"/>
      <c r="K21" s="2"/>
      <c r="L21" s="2"/>
      <c r="M21" s="44"/>
      <c r="N21" s="2"/>
    </row>
    <row r="22" spans="2:14" ht="14.25" x14ac:dyDescent="0.2">
      <c r="B22" s="12" t="s">
        <v>19</v>
      </c>
      <c r="C22" s="29">
        <f>C18*36/5-1</f>
        <v>150.19999999999999</v>
      </c>
      <c r="D22" s="30">
        <v>143</v>
      </c>
      <c r="E22" s="28">
        <f>E18*36/5-1</f>
        <v>143</v>
      </c>
      <c r="F22" s="29">
        <f>C22+D22+E22</f>
        <v>436.2</v>
      </c>
      <c r="G22" s="30">
        <f>F12+F22</f>
        <v>837.40000000000009</v>
      </c>
      <c r="H22" s="65"/>
      <c r="J22" s="42"/>
      <c r="K22" s="2"/>
      <c r="L22" s="2"/>
      <c r="M22" s="44"/>
      <c r="N22" s="2"/>
    </row>
    <row r="23" spans="2:14" ht="15" thickBot="1" x14ac:dyDescent="0.25">
      <c r="B23" s="15" t="s">
        <v>20</v>
      </c>
      <c r="C23" s="32">
        <f>C18*24/5-1</f>
        <v>99.8</v>
      </c>
      <c r="D23" s="35">
        <v>95</v>
      </c>
      <c r="E23" s="33">
        <f>E18*24/5-1</f>
        <v>95</v>
      </c>
      <c r="F23" s="32">
        <f>C23+D23+E23</f>
        <v>289.8</v>
      </c>
      <c r="G23" s="35">
        <f>F13+F23</f>
        <v>556.6</v>
      </c>
      <c r="H23" s="67"/>
      <c r="J23" s="41"/>
      <c r="K23" s="2"/>
      <c r="L23" s="2"/>
      <c r="M23" s="44"/>
      <c r="N23" s="2"/>
    </row>
    <row r="24" spans="2:14" ht="15" thickBot="1" x14ac:dyDescent="0.25">
      <c r="J24" s="41"/>
      <c r="K24" s="2"/>
      <c r="L24" s="2"/>
      <c r="M24" s="2"/>
      <c r="N24" s="2"/>
    </row>
    <row r="25" spans="2:14" s="3" customFormat="1" ht="14.25" x14ac:dyDescent="0.2">
      <c r="B25" s="4"/>
      <c r="C25" s="5" t="s">
        <v>6</v>
      </c>
      <c r="D25" s="6" t="s">
        <v>7</v>
      </c>
      <c r="E25" s="7" t="s">
        <v>8</v>
      </c>
      <c r="F25" s="5" t="s">
        <v>23</v>
      </c>
      <c r="G25" s="77"/>
      <c r="H25" s="78"/>
      <c r="J25" s="41"/>
      <c r="K25" s="17"/>
      <c r="L25" s="17"/>
      <c r="M25" s="17"/>
      <c r="N25" s="17"/>
    </row>
    <row r="26" spans="2:14" ht="14.25" x14ac:dyDescent="0.2">
      <c r="B26" s="8"/>
      <c r="C26" s="62" t="s">
        <v>13</v>
      </c>
      <c r="D26" s="63"/>
      <c r="E26" s="58"/>
      <c r="F26" s="58"/>
      <c r="G26" s="63"/>
      <c r="H26" s="61"/>
      <c r="J26" s="41"/>
      <c r="K26" s="2"/>
      <c r="L26" s="2"/>
      <c r="M26" s="2"/>
      <c r="N26" s="2"/>
    </row>
    <row r="27" spans="2:14" ht="14.25" x14ac:dyDescent="0.2">
      <c r="B27" s="8" t="s">
        <v>14</v>
      </c>
      <c r="C27" s="9">
        <v>31</v>
      </c>
      <c r="D27" s="10">
        <v>31</v>
      </c>
      <c r="E27" s="11">
        <v>30</v>
      </c>
      <c r="F27" s="9">
        <f>C27+D27+E27</f>
        <v>92</v>
      </c>
      <c r="G27" s="69"/>
      <c r="H27" s="70"/>
      <c r="J27" s="41"/>
      <c r="K27" s="2"/>
      <c r="L27" s="2"/>
      <c r="M27" s="2"/>
      <c r="N27" s="2"/>
    </row>
    <row r="28" spans="2:14" ht="14.25" x14ac:dyDescent="0.2">
      <c r="B28" s="12" t="s">
        <v>15</v>
      </c>
      <c r="C28" s="9">
        <v>22</v>
      </c>
      <c r="D28" s="10">
        <v>23</v>
      </c>
      <c r="E28" s="11">
        <v>20</v>
      </c>
      <c r="F28" s="9">
        <f>C28+D28+E28</f>
        <v>65</v>
      </c>
      <c r="G28" s="71"/>
      <c r="H28" s="72"/>
      <c r="J28" s="41"/>
      <c r="K28" s="2"/>
      <c r="L28" s="2"/>
      <c r="M28" s="2"/>
      <c r="N28" s="2"/>
    </row>
    <row r="29" spans="2:14" ht="14.25" x14ac:dyDescent="0.2">
      <c r="B29" s="12" t="s">
        <v>16</v>
      </c>
      <c r="C29" s="9">
        <f>C27-C28</f>
        <v>9</v>
      </c>
      <c r="D29" s="13">
        <f>D27-D28</f>
        <v>8</v>
      </c>
      <c r="E29" s="14">
        <f>E27-E28</f>
        <v>10</v>
      </c>
      <c r="F29" s="9">
        <f>C29+D29+E29</f>
        <v>27</v>
      </c>
      <c r="G29" s="79"/>
      <c r="H29" s="80"/>
      <c r="J29" s="42"/>
      <c r="K29" s="2"/>
      <c r="L29" s="2"/>
      <c r="M29" s="2"/>
      <c r="N29" s="2"/>
    </row>
    <row r="30" spans="2:14" ht="14.25" x14ac:dyDescent="0.2">
      <c r="B30" s="12"/>
      <c r="C30" s="62" t="s">
        <v>17</v>
      </c>
      <c r="D30" s="63"/>
      <c r="E30" s="58"/>
      <c r="F30" s="58"/>
      <c r="G30" s="63"/>
      <c r="H30" s="61"/>
      <c r="J30" s="41"/>
      <c r="K30" s="2"/>
      <c r="L30" s="2"/>
      <c r="M30" s="2"/>
      <c r="N30" s="2"/>
    </row>
    <row r="31" spans="2:14" ht="14.25" x14ac:dyDescent="0.2">
      <c r="B31" s="25" t="s">
        <v>18</v>
      </c>
      <c r="C31" s="28">
        <f>C28*8</f>
        <v>176</v>
      </c>
      <c r="D31" s="28">
        <f>D28*8</f>
        <v>184</v>
      </c>
      <c r="E31" s="28">
        <f>E28*8</f>
        <v>160</v>
      </c>
      <c r="F31" s="29">
        <f>C31+D31+E31</f>
        <v>520</v>
      </c>
      <c r="G31" s="69"/>
      <c r="H31" s="70"/>
      <c r="J31" s="41"/>
      <c r="K31" s="2"/>
      <c r="L31" s="2"/>
      <c r="M31" s="2"/>
      <c r="N31" s="2"/>
    </row>
    <row r="32" spans="2:14" ht="14.25" x14ac:dyDescent="0.2">
      <c r="B32" s="12" t="s">
        <v>19</v>
      </c>
      <c r="C32" s="29">
        <f>C28*36/5</f>
        <v>158.4</v>
      </c>
      <c r="D32" s="28">
        <f>D28*36/5</f>
        <v>165.6</v>
      </c>
      <c r="E32" s="31">
        <f>E28*36/5</f>
        <v>144</v>
      </c>
      <c r="F32" s="29">
        <f>C32+D32+E32</f>
        <v>468</v>
      </c>
      <c r="G32" s="71"/>
      <c r="H32" s="72"/>
      <c r="J32" s="41"/>
      <c r="K32" s="2"/>
      <c r="L32" s="2"/>
      <c r="M32" s="2"/>
      <c r="N32" s="2"/>
    </row>
    <row r="33" spans="2:14" ht="15" thickBot="1" x14ac:dyDescent="0.25">
      <c r="B33" s="15" t="s">
        <v>20</v>
      </c>
      <c r="C33" s="32">
        <f>C28*24/5</f>
        <v>105.6</v>
      </c>
      <c r="D33" s="33">
        <f>D28*24/5</f>
        <v>110.4</v>
      </c>
      <c r="E33" s="34">
        <f>E28*24/5</f>
        <v>96</v>
      </c>
      <c r="F33" s="32">
        <f>C33+D33+E33</f>
        <v>312</v>
      </c>
      <c r="G33" s="73"/>
      <c r="H33" s="74"/>
      <c r="J33" s="41"/>
      <c r="K33" s="2"/>
      <c r="L33" s="2"/>
      <c r="M33" s="2"/>
      <c r="N33" s="2"/>
    </row>
    <row r="34" spans="2:14" ht="15" thickBot="1" x14ac:dyDescent="0.25">
      <c r="B34" s="17"/>
      <c r="J34" s="41"/>
      <c r="K34" s="2"/>
      <c r="L34" s="2"/>
      <c r="M34" s="2"/>
      <c r="N34" s="2"/>
    </row>
    <row r="35" spans="2:14" s="3" customFormat="1" ht="14.25" x14ac:dyDescent="0.2">
      <c r="B35" s="4"/>
      <c r="C35" s="5" t="s">
        <v>9</v>
      </c>
      <c r="D35" s="6" t="s">
        <v>10</v>
      </c>
      <c r="E35" s="7" t="s">
        <v>11</v>
      </c>
      <c r="F35" s="5" t="s">
        <v>24</v>
      </c>
      <c r="G35" s="7" t="s">
        <v>25</v>
      </c>
      <c r="H35" s="18" t="s">
        <v>28</v>
      </c>
      <c r="J35" s="41"/>
      <c r="K35" s="17"/>
      <c r="L35" s="17"/>
      <c r="M35" s="17"/>
      <c r="N35" s="17"/>
    </row>
    <row r="36" spans="2:14" ht="14.25" x14ac:dyDescent="0.2">
      <c r="B36" s="8"/>
      <c r="C36" s="57" t="s">
        <v>13</v>
      </c>
      <c r="D36" s="58"/>
      <c r="E36" s="58"/>
      <c r="F36" s="58"/>
      <c r="G36" s="58"/>
      <c r="H36" s="59"/>
      <c r="J36" s="42"/>
      <c r="K36" s="2"/>
      <c r="L36" s="2"/>
      <c r="M36" s="2"/>
      <c r="N36" s="2"/>
    </row>
    <row r="37" spans="2:14" ht="14.25" x14ac:dyDescent="0.2">
      <c r="B37" s="8" t="s">
        <v>14</v>
      </c>
      <c r="C37" s="9">
        <v>31</v>
      </c>
      <c r="D37" s="10">
        <v>30</v>
      </c>
      <c r="E37" s="11">
        <v>31</v>
      </c>
      <c r="F37" s="9">
        <f>C37+D37+E37</f>
        <v>92</v>
      </c>
      <c r="G37" s="11">
        <f>F27+F37</f>
        <v>184</v>
      </c>
      <c r="H37" s="19">
        <f>G17+G37</f>
        <v>365</v>
      </c>
      <c r="J37" s="43"/>
      <c r="K37" s="2"/>
      <c r="L37" s="2"/>
      <c r="M37" s="2"/>
      <c r="N37" s="2"/>
    </row>
    <row r="38" spans="2:14" ht="14.25" x14ac:dyDescent="0.2">
      <c r="B38" s="12" t="s">
        <v>15</v>
      </c>
      <c r="C38" s="9">
        <v>23</v>
      </c>
      <c r="D38" s="10">
        <v>21</v>
      </c>
      <c r="E38" s="11">
        <v>21</v>
      </c>
      <c r="F38" s="9">
        <f>C38+D38+E38</f>
        <v>65</v>
      </c>
      <c r="G38" s="11">
        <f>F28+F38</f>
        <v>130</v>
      </c>
      <c r="H38" s="19">
        <f>G18+G38</f>
        <v>247</v>
      </c>
      <c r="J38" s="43"/>
      <c r="K38" s="2"/>
      <c r="L38" s="2"/>
      <c r="M38" s="2"/>
      <c r="N38" s="2"/>
    </row>
    <row r="39" spans="2:14" ht="14.25" x14ac:dyDescent="0.2">
      <c r="B39" s="12" t="s">
        <v>16</v>
      </c>
      <c r="C39" s="9">
        <f>C37-C38</f>
        <v>8</v>
      </c>
      <c r="D39" s="13">
        <f>D37-D38</f>
        <v>9</v>
      </c>
      <c r="E39" s="14">
        <f>E37-E38</f>
        <v>10</v>
      </c>
      <c r="F39" s="9">
        <f>C39+D39+E39</f>
        <v>27</v>
      </c>
      <c r="G39" s="11">
        <f>F29+F39</f>
        <v>54</v>
      </c>
      <c r="H39" s="19">
        <f>G19+G39</f>
        <v>118</v>
      </c>
      <c r="J39" s="43"/>
      <c r="K39" s="2"/>
      <c r="L39" s="2"/>
      <c r="M39" s="2"/>
      <c r="N39" s="2"/>
    </row>
    <row r="40" spans="2:14" ht="14.25" x14ac:dyDescent="0.2">
      <c r="B40" s="12"/>
      <c r="C40" s="57" t="s">
        <v>17</v>
      </c>
      <c r="D40" s="58"/>
      <c r="E40" s="58"/>
      <c r="F40" s="58"/>
      <c r="G40" s="58"/>
      <c r="H40" s="59"/>
      <c r="J40" s="43"/>
      <c r="K40" s="2"/>
      <c r="L40" s="2"/>
      <c r="M40" s="2"/>
      <c r="N40" s="2"/>
    </row>
    <row r="41" spans="2:14" ht="14.25" x14ac:dyDescent="0.2">
      <c r="B41" s="25" t="s">
        <v>18</v>
      </c>
      <c r="C41" s="28">
        <f>C38*8</f>
        <v>184</v>
      </c>
      <c r="D41" s="28">
        <v>168</v>
      </c>
      <c r="E41" s="28">
        <v>167</v>
      </c>
      <c r="F41" s="29">
        <f>C41+D41+E41</f>
        <v>519</v>
      </c>
      <c r="G41" s="37">
        <f>F31+F41</f>
        <v>1039</v>
      </c>
      <c r="H41" s="38">
        <f>G21+G41</f>
        <v>1970</v>
      </c>
      <c r="J41" s="43"/>
      <c r="K41" s="2"/>
      <c r="L41" s="2"/>
      <c r="M41" s="45"/>
      <c r="N41" s="45"/>
    </row>
    <row r="42" spans="2:14" ht="14.25" x14ac:dyDescent="0.2">
      <c r="B42" s="12" t="s">
        <v>19</v>
      </c>
      <c r="C42" s="29">
        <f>C38*36/5</f>
        <v>165.6</v>
      </c>
      <c r="D42" s="28">
        <v>151.19999999999999</v>
      </c>
      <c r="E42" s="31">
        <v>150.19999999999999</v>
      </c>
      <c r="F42" s="29">
        <f>C42+D42+E42</f>
        <v>466.99999999999994</v>
      </c>
      <c r="G42" s="37">
        <f>F32+F42</f>
        <v>935</v>
      </c>
      <c r="H42" s="38">
        <f>G22+G42</f>
        <v>1772.4</v>
      </c>
      <c r="J42" s="43"/>
      <c r="K42" s="2"/>
      <c r="L42" s="2"/>
      <c r="M42" s="45"/>
      <c r="N42" s="45"/>
    </row>
    <row r="43" spans="2:14" ht="15" thickBot="1" x14ac:dyDescent="0.25">
      <c r="B43" s="15" t="s">
        <v>20</v>
      </c>
      <c r="C43" s="32">
        <f>C38*24/5</f>
        <v>110.4</v>
      </c>
      <c r="D43" s="33">
        <v>100.8</v>
      </c>
      <c r="E43" s="34">
        <v>99.8</v>
      </c>
      <c r="F43" s="32">
        <f>C43+D43+E43</f>
        <v>311</v>
      </c>
      <c r="G43" s="39">
        <f>F33+F43</f>
        <v>623</v>
      </c>
      <c r="H43" s="40">
        <f>G23+G43</f>
        <v>1179.5999999999999</v>
      </c>
      <c r="J43" s="42"/>
      <c r="K43" s="2"/>
      <c r="L43" s="2"/>
      <c r="M43" s="45"/>
      <c r="N43" s="45"/>
    </row>
    <row r="44" spans="2:14" ht="14.25" x14ac:dyDescent="0.2">
      <c r="J44" s="43"/>
      <c r="K44" s="2"/>
      <c r="L44" s="2"/>
      <c r="M44" s="2"/>
      <c r="N44" s="2"/>
    </row>
    <row r="45" spans="2:14" ht="14.25" x14ac:dyDescent="0.2">
      <c r="J45" s="43"/>
      <c r="K45" s="2"/>
      <c r="L45" s="2"/>
      <c r="M45" s="2"/>
      <c r="N45" s="2"/>
    </row>
    <row r="46" spans="2:14" ht="14.25" x14ac:dyDescent="0.2">
      <c r="J46" s="43"/>
      <c r="K46" s="2"/>
      <c r="L46" s="2"/>
      <c r="M46" s="2"/>
      <c r="N46" s="2"/>
    </row>
    <row r="47" spans="2:14" ht="14.25" x14ac:dyDescent="0.2">
      <c r="J47" s="43"/>
      <c r="K47" s="2"/>
      <c r="L47" s="2"/>
      <c r="M47" s="2"/>
      <c r="N47" s="2"/>
    </row>
    <row r="48" spans="2:14" ht="14.25" x14ac:dyDescent="0.2">
      <c r="J48" s="43"/>
      <c r="K48" s="2"/>
      <c r="L48" s="2"/>
      <c r="M48" s="2"/>
      <c r="N48" s="2"/>
    </row>
    <row r="49" spans="10:14" ht="14.25" x14ac:dyDescent="0.2">
      <c r="J49" s="43"/>
      <c r="K49" s="2"/>
      <c r="L49" s="2"/>
      <c r="M49" s="2"/>
      <c r="N49" s="2"/>
    </row>
    <row r="50" spans="10:14" ht="14.25" x14ac:dyDescent="0.2">
      <c r="J50" s="46"/>
      <c r="K50" s="2"/>
      <c r="L50" s="2"/>
      <c r="M50" s="2"/>
      <c r="N50" s="2"/>
    </row>
    <row r="51" spans="10:14" ht="14.25" x14ac:dyDescent="0.2">
      <c r="J51" s="46"/>
      <c r="K51" s="2"/>
      <c r="L51" s="2"/>
      <c r="M51" s="2"/>
      <c r="N51" s="2"/>
    </row>
    <row r="52" spans="10:14" x14ac:dyDescent="0.2">
      <c r="J52" s="47"/>
      <c r="K52" s="2"/>
      <c r="L52" s="2"/>
      <c r="M52" s="2"/>
      <c r="N52" s="2"/>
    </row>
    <row r="53" spans="10:14" x14ac:dyDescent="0.2">
      <c r="J53" s="48"/>
      <c r="K53" s="2"/>
      <c r="L53" s="2"/>
      <c r="M53" s="2"/>
      <c r="N53" s="2"/>
    </row>
    <row r="54" spans="10:14" x14ac:dyDescent="0.2">
      <c r="J54" s="20"/>
    </row>
    <row r="55" spans="10:14" x14ac:dyDescent="0.2">
      <c r="J55"/>
    </row>
    <row r="56" spans="10:14" x14ac:dyDescent="0.2">
      <c r="J56" s="20"/>
    </row>
    <row r="57" spans="10:14" x14ac:dyDescent="0.2">
      <c r="J57" s="20"/>
    </row>
    <row r="58" spans="10:14" x14ac:dyDescent="0.2">
      <c r="J58" s="20"/>
    </row>
    <row r="59" spans="10:14" x14ac:dyDescent="0.2">
      <c r="J59" s="20"/>
    </row>
    <row r="60" spans="10:14" x14ac:dyDescent="0.2">
      <c r="J60" s="20"/>
    </row>
    <row r="61" spans="10:14" x14ac:dyDescent="0.2">
      <c r="J61" s="20"/>
    </row>
    <row r="62" spans="10:14" x14ac:dyDescent="0.2">
      <c r="J62"/>
    </row>
    <row r="63" spans="10:14" x14ac:dyDescent="0.2">
      <c r="J63" s="20"/>
    </row>
    <row r="64" spans="10:14" x14ac:dyDescent="0.2">
      <c r="J64" s="20"/>
    </row>
    <row r="65" spans="10:10" x14ac:dyDescent="0.2">
      <c r="J65" s="20"/>
    </row>
    <row r="66" spans="10:10" x14ac:dyDescent="0.2">
      <c r="J66" s="20"/>
    </row>
    <row r="67" spans="10:10" x14ac:dyDescent="0.2">
      <c r="J67" s="20"/>
    </row>
    <row r="68" spans="10:10" x14ac:dyDescent="0.2">
      <c r="J68" s="20"/>
    </row>
    <row r="69" spans="10:10" x14ac:dyDescent="0.2">
      <c r="J69"/>
    </row>
    <row r="70" spans="10:10" x14ac:dyDescent="0.2">
      <c r="J70" s="20"/>
    </row>
    <row r="71" spans="10:10" x14ac:dyDescent="0.2">
      <c r="J71" s="20"/>
    </row>
    <row r="72" spans="10:10" x14ac:dyDescent="0.2">
      <c r="J72" s="20"/>
    </row>
    <row r="73" spans="10:10" x14ac:dyDescent="0.2">
      <c r="J73" s="21"/>
    </row>
    <row r="74" spans="10:10" x14ac:dyDescent="0.2">
      <c r="J74" s="20"/>
    </row>
    <row r="75" spans="10:10" x14ac:dyDescent="0.2">
      <c r="J75" s="20"/>
    </row>
    <row r="76" spans="10:10" x14ac:dyDescent="0.2">
      <c r="J76"/>
    </row>
    <row r="77" spans="10:10" x14ac:dyDescent="0.2">
      <c r="J77" s="22"/>
    </row>
    <row r="78" spans="10:10" x14ac:dyDescent="0.2">
      <c r="J78" s="22"/>
    </row>
    <row r="79" spans="10:10" x14ac:dyDescent="0.2">
      <c r="J79" s="22"/>
    </row>
    <row r="80" spans="10:10" x14ac:dyDescent="0.2">
      <c r="J80" s="23"/>
    </row>
    <row r="81" spans="10:10" x14ac:dyDescent="0.2">
      <c r="J81" s="24"/>
    </row>
    <row r="82" spans="10:10" x14ac:dyDescent="0.2">
      <c r="J82" s="24"/>
    </row>
  </sheetData>
  <mergeCells count="20">
    <mergeCell ref="B1:H1"/>
    <mergeCell ref="G31:H33"/>
    <mergeCell ref="B3:H3"/>
    <mergeCell ref="G25:H25"/>
    <mergeCell ref="C6:H6"/>
    <mergeCell ref="C10:H10"/>
    <mergeCell ref="G27:H29"/>
    <mergeCell ref="B2:H2"/>
    <mergeCell ref="B4:H4"/>
    <mergeCell ref="G7:H9"/>
    <mergeCell ref="G11:H13"/>
    <mergeCell ref="G5:H5"/>
    <mergeCell ref="C40:H40"/>
    <mergeCell ref="C16:H16"/>
    <mergeCell ref="C20:H20"/>
    <mergeCell ref="C26:H26"/>
    <mergeCell ref="C30:H30"/>
    <mergeCell ref="H17:H19"/>
    <mergeCell ref="H21:H23"/>
    <mergeCell ref="C36:H36"/>
  </mergeCells>
  <phoneticPr fontId="0" type="noConversion"/>
  <pageMargins left="0.75" right="0.62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Список дежурных ТП</vt:lpstr>
      <vt:lpstr>Норма времени</vt:lpstr>
      <vt:lpstr>'Норма времени'!Область_печати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2015-09-12T15:39:32Z</dcterms:created>
  <dcterms:modified xsi:type="dcterms:W3CDTF">2025-05-26T07:20:38Z</dcterms:modified>
</cp:coreProperties>
</file>